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ΕΞΙΣΟΡΡΟΠΗΣΗ\αναφορες\Μηνιαία αναφορά ΡΑΑΕΥ_Μερίδια\"/>
    </mc:Choice>
  </mc:AlternateContent>
  <xr:revisionPtr revIDLastSave="0" documentId="13_ncr:1_{75FFEBDC-0A70-4009-A943-4313519CE25F}" xr6:coauthVersionLast="47" xr6:coauthVersionMax="47" xr10:uidLastSave="{00000000-0000-0000-0000-000000000000}"/>
  <bookViews>
    <workbookView xWindow="-120" yWindow="-120" windowWidth="29040" windowHeight="15990" xr2:uid="{F8E8F9C3-5076-47CB-80F8-7056F1E4147D}"/>
  </bookViews>
  <sheets>
    <sheet name="Upload to site" sheetId="1" r:id="rId1"/>
  </sheets>
  <externalReferences>
    <externalReference r:id="rId2"/>
  </externalReferences>
  <definedNames>
    <definedName name="SAPCrosstab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5" i="1" l="1"/>
  <c r="C64" i="1"/>
  <c r="C63" i="1" s="1"/>
  <c r="C61" i="1"/>
  <c r="C60" i="1"/>
  <c r="C57" i="1"/>
  <c r="C56" i="1"/>
  <c r="C55" i="1" s="1"/>
  <c r="C54" i="1"/>
  <c r="C53" i="1"/>
  <c r="C52" i="1"/>
  <c r="C49" i="1"/>
  <c r="C48" i="1"/>
  <c r="C47" i="1"/>
  <c r="C45" i="1"/>
  <c r="C44" i="1"/>
  <c r="C43" i="1" s="1"/>
  <c r="C41" i="1"/>
  <c r="C40" i="1"/>
  <c r="C39" i="1" s="1"/>
  <c r="C38" i="1"/>
  <c r="C37" i="1"/>
  <c r="C36" i="1"/>
  <c r="C35" i="1" s="1"/>
  <c r="C34" i="1"/>
  <c r="C33" i="1"/>
  <c r="C32" i="1"/>
  <c r="C27" i="1"/>
  <c r="C24" i="1"/>
  <c r="C23" i="1" s="1"/>
  <c r="C22" i="1"/>
  <c r="C21" i="1"/>
  <c r="C20" i="1"/>
  <c r="C15" i="1"/>
  <c r="C14" i="1"/>
  <c r="C13" i="1"/>
  <c r="C10" i="1"/>
  <c r="C7" i="1" s="1"/>
  <c r="C59" i="1" l="1"/>
  <c r="C31" i="1"/>
  <c r="C19" i="1"/>
  <c r="C51" i="1"/>
  <c r="C11" i="1"/>
  <c r="C67" i="1"/>
</calcChain>
</file>

<file path=xl/sharedStrings.xml><?xml version="1.0" encoding="utf-8"?>
<sst xmlns="http://schemas.openxmlformats.org/spreadsheetml/2006/main" count="70" uniqueCount="28">
  <si>
    <t>Μήνας: ΣΕΠΤΕΜΒΡΙΟΣ 2023</t>
  </si>
  <si>
    <t xml:space="preserve">Ενεργοί Χρήστες Διανομής και αντίστοιχο πλήθος εκπροσωπούμενων σημείων παράδοσης </t>
  </si>
  <si>
    <t xml:space="preserve">ΔΕΔΑ ΔΙΚΤΥΑ ΔΙΑΝΟΜΗΣ ΑΤΤΙΚΗΣ </t>
  </si>
  <si>
    <t>α/α</t>
  </si>
  <si>
    <t>Επωνυμία Χρήστη Διανομής</t>
  </si>
  <si>
    <t xml:space="preserve">ΓΕΩΓΡΑΦΙΚΗ ΠΕΡΙΦΕΡΕΙΑ ΑΤΤΙΚΗΣ </t>
  </si>
  <si>
    <t>ΠΛΗΘΟΣ  ΕΝΕΡΓΟΠΟΙΗΜΕΝΩΝ ΣΗΜΕΙΩΝ ΠΑΡΑΔΟΣΗΣ ΜΕ ΑΠΟΚΛΕΙΣΤΙΚΗ ΕΚΠΡΟΣΩΠΗΣΗ</t>
  </si>
  <si>
    <t>ΠΛΗΘΟΣ  ΕΝΕΡΓΟΠΟΙΗΜΕΝΩΝ ΣΗΜΕΙΩΝ ΠΑΡΑΔΟΣΗΣ ΜΕ ΠΑΡΑΛΛΗΛΗ ΕΚΠΡΟΣΩΠΗΣΗ</t>
  </si>
  <si>
    <t>ΜΗΝΙΑΙΕΣ ΚΑΤΑΝΕΜΗΘΕΙΣΕΣ ΠΟΣΟΤΗΤΕΣ ΦΑ (MWh)</t>
  </si>
  <si>
    <t>ΔΕΠΑ Α.Ε.</t>
  </si>
  <si>
    <t>ΟΙΚΙΑΚΟΣ</t>
  </si>
  <si>
    <t>ΕΜΠΟΡΙΚΟΣ</t>
  </si>
  <si>
    <t>ΒΙΟΜΗΧΑΝΙΚΟΣ</t>
  </si>
  <si>
    <t>ΕΛΒΑΛΧΑΛΚΟΡ</t>
  </si>
  <si>
    <t>ΜΟΤΟΡ ΟΪΛ (ΕΛΛΑΣ)</t>
  </si>
  <si>
    <t>ΗΡΩΝ ΘΕΡΜΟΗΛΕΚΤΡΙΚΗ Α.Ε.</t>
  </si>
  <si>
    <t xml:space="preserve">ΜΥΤΙΛΗΝΑΙΟΣ  Α.Ε. </t>
  </si>
  <si>
    <t>ELPEDISON</t>
  </si>
  <si>
    <t>ΖΕΝΙΘ</t>
  </si>
  <si>
    <t>ΦΥΣΙΚΟ ΑΕΡΙΟ - ΕΛΛΗΝΙΚΗ ΕΤΑΙΡΕΙΑ ΕΝΕΡΓΕΙΑΣ</t>
  </si>
  <si>
    <t>WATT AND VOLT Α.Ε.</t>
  </si>
  <si>
    <t>ΕΦΑ ΕΝΕΡΓΕΙΑΚΗ Α.Ε.</t>
  </si>
  <si>
    <t>NRG SUPPLY AND TRADING</t>
  </si>
  <si>
    <t>Volterra AE</t>
  </si>
  <si>
    <t>Ελινόιλ ΑΕ</t>
  </si>
  <si>
    <t>VOLTON Α.Ε.</t>
  </si>
  <si>
    <t>ΔΕΗ</t>
  </si>
  <si>
    <t>ΣΥΝΟΛΟ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</si>
</sst>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WH&quot;"/>
  </numFmts>
  <fonts count="1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sz val="8"/>
      <name val="Arial"/>
      <family val="2"/>
      <charset val="161"/>
    </font>
    <font>
      <sz val="12"/>
      <color theme="0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4"/>
      <color theme="0"/>
      <name val="Calibri"/>
      <family val="2"/>
      <charset val="161"/>
      <scheme val="minor"/>
    </font>
    <font>
      <sz val="8"/>
      <name val="Arial"/>
      <family val="2"/>
    </font>
    <font>
      <sz val="12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3">
    <xf numFmtId="0" fontId="0" fillId="0" borderId="0"/>
    <xf numFmtId="0" fontId="4" fillId="2" borderId="0"/>
    <xf numFmtId="4" fontId="11" fillId="0" borderId="16" applyNumberFormat="0" applyProtection="0">
      <alignment horizontal="right" vertical="center"/>
    </xf>
  </cellStyleXfs>
  <cellXfs count="43">
    <xf numFmtId="0" fontId="0" fillId="0" borderId="0" xfId="0"/>
    <xf numFmtId="0" fontId="2" fillId="0" borderId="0" xfId="0" applyFont="1"/>
    <xf numFmtId="3" fontId="5" fillId="0" borderId="0" xfId="0" applyNumberFormat="1" applyFont="1" applyAlignment="1">
      <alignment vertical="center"/>
    </xf>
    <xf numFmtId="0" fontId="3" fillId="3" borderId="0" xfId="0" applyFont="1" applyFill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5" borderId="11" xfId="1" applyFont="1" applyFill="1" applyBorder="1" applyAlignment="1">
      <alignment horizontal="center" vertical="center" wrapText="1"/>
    </xf>
    <xf numFmtId="0" fontId="7" fillId="5" borderId="12" xfId="1" applyFont="1" applyFill="1" applyBorder="1" applyAlignment="1">
      <alignment horizontal="center" vertical="center" wrapText="1"/>
    </xf>
    <xf numFmtId="0" fontId="1" fillId="6" borderId="13" xfId="1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3" fontId="3" fillId="3" borderId="14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0" fillId="0" borderId="14" xfId="0" applyBorder="1" applyAlignment="1">
      <alignment horizontal="center" vertical="center"/>
    </xf>
    <xf numFmtId="3" fontId="7" fillId="7" borderId="14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 wrapText="1"/>
    </xf>
    <xf numFmtId="3" fontId="10" fillId="0" borderId="0" xfId="0" applyNumberFormat="1" applyFont="1" applyAlignment="1">
      <alignment vertical="center"/>
    </xf>
    <xf numFmtId="3" fontId="7" fillId="0" borderId="16" xfId="2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0" fillId="0" borderId="0" xfId="0" applyNumberFormat="1"/>
    <xf numFmtId="3" fontId="0" fillId="0" borderId="0" xfId="0" applyNumberFormat="1"/>
    <xf numFmtId="0" fontId="7" fillId="0" borderId="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3" borderId="1" xfId="1" applyFont="1" applyFill="1" applyBorder="1" applyAlignment="1">
      <alignment horizontal="left" vertical="center" wrapText="1"/>
    </xf>
    <xf numFmtId="0" fontId="3" fillId="3" borderId="2" xfId="1" applyFont="1" applyFill="1" applyBorder="1" applyAlignment="1">
      <alignment horizontal="left" vertical="center" wrapText="1"/>
    </xf>
    <xf numFmtId="0" fontId="3" fillId="3" borderId="3" xfId="1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2D58D0A5-02FF-475B-8D87-64D02DA44CEB}"/>
    <cellStyle name="SAPBEXstdData" xfId="2" xr:uid="{81728D4F-56FF-4D99-89D2-51226335B0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712470</xdr:colOff>
      <xdr:row>6</xdr:row>
      <xdr:rowOff>0</xdr:rowOff>
    </xdr:from>
    <xdr:ext cx="35479532" cy="22340570"/>
    <xdr:pic>
      <xdr:nvPicPr>
        <xdr:cNvPr id="2" name="BExXRND8208TWULE9S50U89VKPB7" descr="ETUGZV0SKTQDQB8JOYY0DCX79" hidden="1">
          <a:extLst>
            <a:ext uri="{FF2B5EF4-FFF2-40B4-BE49-F238E27FC236}">
              <a16:creationId xmlns:a16="http://schemas.microsoft.com/office/drawing/2014/main" id="{AFD93105-A3CD-48A2-A9F5-E37721BD891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0595" y="2905125"/>
          <a:ext cx="35479532" cy="2234057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672465</xdr:colOff>
      <xdr:row>5</xdr:row>
      <xdr:rowOff>483870</xdr:rowOff>
    </xdr:from>
    <xdr:ext cx="39567643" cy="20808950"/>
    <xdr:pic>
      <xdr:nvPicPr>
        <xdr:cNvPr id="3" name="BExXRND8208TWULE9S50U89VKPB7" descr="ETUGZV0SKTQDQB8JOYY0DCX79" hidden="1">
          <a:extLst>
            <a:ext uri="{FF2B5EF4-FFF2-40B4-BE49-F238E27FC236}">
              <a16:creationId xmlns:a16="http://schemas.microsoft.com/office/drawing/2014/main" id="{6360AE5D-1CBE-4702-95E0-84A60DE3D21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20590" y="2731770"/>
          <a:ext cx="39567643" cy="208089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672465</xdr:colOff>
      <xdr:row>5</xdr:row>
      <xdr:rowOff>483870</xdr:rowOff>
    </xdr:from>
    <xdr:ext cx="39567643" cy="20808950"/>
    <xdr:pic>
      <xdr:nvPicPr>
        <xdr:cNvPr id="4" name="BExXRND8208TWULE9S50U89VKPB7" descr="ETUGZV0SKTQDQB8JOYY0DCX79" hidden="1">
          <a:extLst>
            <a:ext uri="{FF2B5EF4-FFF2-40B4-BE49-F238E27FC236}">
              <a16:creationId xmlns:a16="http://schemas.microsoft.com/office/drawing/2014/main" id="{9933D06A-466A-4930-AD09-61E7BBFE49C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20590" y="2731770"/>
          <a:ext cx="39567643" cy="208089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746760</xdr:colOff>
      <xdr:row>5</xdr:row>
      <xdr:rowOff>483870</xdr:rowOff>
    </xdr:from>
    <xdr:ext cx="39312453" cy="18380075"/>
    <xdr:pic>
      <xdr:nvPicPr>
        <xdr:cNvPr id="5" name="BExXRND8208TWULE9S50U89VKPB7" descr="ETUGZV0SKTQDQB8JOYY0DCX79" hidden="1">
          <a:extLst>
            <a:ext uri="{FF2B5EF4-FFF2-40B4-BE49-F238E27FC236}">
              <a16:creationId xmlns:a16="http://schemas.microsoft.com/office/drawing/2014/main" id="{82CE4FB0-926F-4D82-9BE3-A73DC8452BE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4885" y="2731770"/>
          <a:ext cx="39312453" cy="183800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2</xdr:col>
      <xdr:colOff>712470</xdr:colOff>
      <xdr:row>6</xdr:row>
      <xdr:rowOff>0</xdr:rowOff>
    </xdr:from>
    <xdr:ext cx="3515698" cy="22689185"/>
    <xdr:pic>
      <xdr:nvPicPr>
        <xdr:cNvPr id="6" name="BExXRND8208TWULE9S50U89VKPB7" descr="ETUGZV0SKTQDQB8JOYY0DCX79" hidden="1">
          <a:extLst>
            <a:ext uri="{FF2B5EF4-FFF2-40B4-BE49-F238E27FC236}">
              <a16:creationId xmlns:a16="http://schemas.microsoft.com/office/drawing/2014/main" id="{336B876F-7554-403A-A5F6-43BCC71A209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0595" y="2905125"/>
          <a:ext cx="3515698" cy="2268918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  <xdr:oneCellAnchor>
    <xdr:from>
      <xdr:col>1</xdr:col>
      <xdr:colOff>1192530</xdr:colOff>
      <xdr:row>5</xdr:row>
      <xdr:rowOff>280035</xdr:rowOff>
    </xdr:from>
    <xdr:ext cx="4948170" cy="12765814"/>
    <xdr:pic>
      <xdr:nvPicPr>
        <xdr:cNvPr id="7" name="BExXRND8208TWULE9S50U89VKPB7" descr="ETUGZV0SKTQDQB8JOYY0DCX79" hidden="1">
          <a:extLst>
            <a:ext uri="{FF2B5EF4-FFF2-40B4-BE49-F238E27FC236}">
              <a16:creationId xmlns:a16="http://schemas.microsoft.com/office/drawing/2014/main" id="{6392EDC7-4869-481E-AC1A-D94AEEE2141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8280" y="2527935"/>
          <a:ext cx="4948170" cy="12765814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&#917;&#926;&#921;&#931;&#927;&#929;&#929;&#927;&#928;&#919;&#931;&#919;\&#945;&#957;&#945;&#966;&#959;&#961;&#949;&#962;\&#924;&#951;&#957;&#953;&#945;&#943;&#945;%20&#945;&#957;&#945;&#966;&#959;&#961;&#940;%20&#929;&#913;&#913;&#917;&#933;_&#924;&#949;&#961;&#943;&#948;&#953;&#945;\&#924;&#951;&#957;&#953;&#945;&#943;&#945;%20&#945;&#957;&#945;&#966;&#959;&#961;&#940;%20&#929;&#913;&#913;&#917;&#933;_&#924;&#949;&#961;&#943;&#948;&#953;&#945;%20_&#931;&#949;&#960;&#964;&#941;&#956;&#946;&#961;&#953;&#959;&#962;_2023.xlsx" TargetMode="External"/><Relationship Id="rId1" Type="http://schemas.openxmlformats.org/officeDocument/2006/relationships/externalLinkPath" Target="&#924;&#951;&#957;&#953;&#945;&#943;&#945;%20&#945;&#957;&#945;&#966;&#959;&#961;&#940;%20&#929;&#913;&#913;&#917;&#933;_&#924;&#949;&#961;&#943;&#948;&#953;&#945;%20_&#931;&#949;&#960;&#964;&#941;&#956;&#946;&#961;&#953;&#959;&#962;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_com.sap.ip.bi.xl.hiddensheet"/>
      <sheetName val="BW Report"/>
      <sheetName val="Ενεργοί Χρήστες Διανομής, Πλήθο"/>
      <sheetName val="Upload to site"/>
    </sheetNames>
    <sheetDataSet>
      <sheetData sheetId="0"/>
      <sheetData sheetId="1"/>
      <sheetData sheetId="2">
        <row r="14">
          <cell r="C14">
            <v>8</v>
          </cell>
        </row>
        <row r="17">
          <cell r="C17">
            <v>2</v>
          </cell>
        </row>
        <row r="19">
          <cell r="C19">
            <v>1</v>
          </cell>
        </row>
        <row r="26">
          <cell r="C26">
            <v>7965</v>
          </cell>
        </row>
        <row r="27">
          <cell r="C27">
            <v>345</v>
          </cell>
        </row>
        <row r="28">
          <cell r="C28">
            <v>2</v>
          </cell>
        </row>
        <row r="29">
          <cell r="C29">
            <v>10</v>
          </cell>
        </row>
        <row r="31">
          <cell r="C31">
            <v>10235</v>
          </cell>
        </row>
        <row r="41">
          <cell r="C41">
            <v>7211</v>
          </cell>
        </row>
        <row r="42">
          <cell r="C42">
            <v>244</v>
          </cell>
        </row>
        <row r="43">
          <cell r="C43">
            <v>1</v>
          </cell>
        </row>
        <row r="44">
          <cell r="C44">
            <v>5</v>
          </cell>
        </row>
        <row r="46">
          <cell r="C46">
            <v>131472</v>
          </cell>
        </row>
        <row r="47">
          <cell r="C47">
            <v>5660</v>
          </cell>
        </row>
        <row r="48">
          <cell r="C48">
            <v>50</v>
          </cell>
        </row>
        <row r="49">
          <cell r="C49">
            <v>52</v>
          </cell>
        </row>
        <row r="51">
          <cell r="C51">
            <v>1784</v>
          </cell>
        </row>
        <row r="52">
          <cell r="C52">
            <v>167</v>
          </cell>
        </row>
        <row r="56">
          <cell r="C56">
            <v>832</v>
          </cell>
        </row>
        <row r="57">
          <cell r="C57">
            <v>50</v>
          </cell>
        </row>
        <row r="61">
          <cell r="C61">
            <v>6582</v>
          </cell>
        </row>
        <row r="62">
          <cell r="C62">
            <v>302</v>
          </cell>
        </row>
        <row r="63">
          <cell r="C63">
            <v>3</v>
          </cell>
        </row>
        <row r="66">
          <cell r="C66">
            <v>518</v>
          </cell>
        </row>
        <row r="67">
          <cell r="C67">
            <v>79</v>
          </cell>
        </row>
        <row r="69">
          <cell r="C69">
            <v>1</v>
          </cell>
        </row>
        <row r="71">
          <cell r="C71">
            <v>151</v>
          </cell>
        </row>
        <row r="72">
          <cell r="C72">
            <v>9</v>
          </cell>
        </row>
        <row r="76">
          <cell r="C76">
            <v>301</v>
          </cell>
        </row>
        <row r="77">
          <cell r="C77">
            <v>16</v>
          </cell>
        </row>
        <row r="81">
          <cell r="C81">
            <v>6331</v>
          </cell>
        </row>
        <row r="82">
          <cell r="C82">
            <v>78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F96D8-BF07-42C8-A588-21FC74C13E24}">
  <dimension ref="A1:F80"/>
  <sheetViews>
    <sheetView tabSelected="1" workbookViewId="0">
      <selection activeCell="C6" sqref="C6"/>
    </sheetView>
  </sheetViews>
  <sheetFormatPr defaultRowHeight="57" customHeight="1" x14ac:dyDescent="0.25"/>
  <cols>
    <col min="1" max="1" width="4.28515625" bestFit="1" customWidth="1"/>
    <col min="2" max="2" width="56.42578125" bestFit="1" customWidth="1"/>
    <col min="3" max="4" width="31.42578125" customWidth="1"/>
    <col min="5" max="5" width="47" customWidth="1"/>
    <col min="6" max="6" width="15.42578125" style="1" customWidth="1"/>
    <col min="258" max="258" width="4.28515625" bestFit="1" customWidth="1"/>
    <col min="259" max="259" width="56.42578125" bestFit="1" customWidth="1"/>
    <col min="260" max="260" width="31.42578125" customWidth="1"/>
    <col min="261" max="261" width="47" customWidth="1"/>
    <col min="262" max="262" width="15.42578125" customWidth="1"/>
    <col min="514" max="514" width="4.28515625" bestFit="1" customWidth="1"/>
    <col min="515" max="515" width="56.42578125" bestFit="1" customWidth="1"/>
    <col min="516" max="516" width="31.42578125" customWidth="1"/>
    <col min="517" max="517" width="47" customWidth="1"/>
    <col min="518" max="518" width="15.42578125" customWidth="1"/>
    <col min="770" max="770" width="4.28515625" bestFit="1" customWidth="1"/>
    <col min="771" max="771" width="56.42578125" bestFit="1" customWidth="1"/>
    <col min="772" max="772" width="31.42578125" customWidth="1"/>
    <col min="773" max="773" width="47" customWidth="1"/>
    <col min="774" max="774" width="15.42578125" customWidth="1"/>
    <col min="1026" max="1026" width="4.28515625" bestFit="1" customWidth="1"/>
    <col min="1027" max="1027" width="56.42578125" bestFit="1" customWidth="1"/>
    <col min="1028" max="1028" width="31.42578125" customWidth="1"/>
    <col min="1029" max="1029" width="47" customWidth="1"/>
    <col min="1030" max="1030" width="15.42578125" customWidth="1"/>
    <col min="1282" max="1282" width="4.28515625" bestFit="1" customWidth="1"/>
    <col min="1283" max="1283" width="56.42578125" bestFit="1" customWidth="1"/>
    <col min="1284" max="1284" width="31.42578125" customWidth="1"/>
    <col min="1285" max="1285" width="47" customWidth="1"/>
    <col min="1286" max="1286" width="15.42578125" customWidth="1"/>
    <col min="1538" max="1538" width="4.28515625" bestFit="1" customWidth="1"/>
    <col min="1539" max="1539" width="56.42578125" bestFit="1" customWidth="1"/>
    <col min="1540" max="1540" width="31.42578125" customWidth="1"/>
    <col min="1541" max="1541" width="47" customWidth="1"/>
    <col min="1542" max="1542" width="15.42578125" customWidth="1"/>
    <col min="1794" max="1794" width="4.28515625" bestFit="1" customWidth="1"/>
    <col min="1795" max="1795" width="56.42578125" bestFit="1" customWidth="1"/>
    <col min="1796" max="1796" width="31.42578125" customWidth="1"/>
    <col min="1797" max="1797" width="47" customWidth="1"/>
    <col min="1798" max="1798" width="15.42578125" customWidth="1"/>
    <col min="2050" max="2050" width="4.28515625" bestFit="1" customWidth="1"/>
    <col min="2051" max="2051" width="56.42578125" bestFit="1" customWidth="1"/>
    <col min="2052" max="2052" width="31.42578125" customWidth="1"/>
    <col min="2053" max="2053" width="47" customWidth="1"/>
    <col min="2054" max="2054" width="15.42578125" customWidth="1"/>
    <col min="2306" max="2306" width="4.28515625" bestFit="1" customWidth="1"/>
    <col min="2307" max="2307" width="56.42578125" bestFit="1" customWidth="1"/>
    <col min="2308" max="2308" width="31.42578125" customWidth="1"/>
    <col min="2309" max="2309" width="47" customWidth="1"/>
    <col min="2310" max="2310" width="15.42578125" customWidth="1"/>
    <col min="2562" max="2562" width="4.28515625" bestFit="1" customWidth="1"/>
    <col min="2563" max="2563" width="56.42578125" bestFit="1" customWidth="1"/>
    <col min="2564" max="2564" width="31.42578125" customWidth="1"/>
    <col min="2565" max="2565" width="47" customWidth="1"/>
    <col min="2566" max="2566" width="15.42578125" customWidth="1"/>
    <col min="2818" max="2818" width="4.28515625" bestFit="1" customWidth="1"/>
    <col min="2819" max="2819" width="56.42578125" bestFit="1" customWidth="1"/>
    <col min="2820" max="2820" width="31.42578125" customWidth="1"/>
    <col min="2821" max="2821" width="47" customWidth="1"/>
    <col min="2822" max="2822" width="15.42578125" customWidth="1"/>
    <col min="3074" max="3074" width="4.28515625" bestFit="1" customWidth="1"/>
    <col min="3075" max="3075" width="56.42578125" bestFit="1" customWidth="1"/>
    <col min="3076" max="3076" width="31.42578125" customWidth="1"/>
    <col min="3077" max="3077" width="47" customWidth="1"/>
    <col min="3078" max="3078" width="15.42578125" customWidth="1"/>
    <col min="3330" max="3330" width="4.28515625" bestFit="1" customWidth="1"/>
    <col min="3331" max="3331" width="56.42578125" bestFit="1" customWidth="1"/>
    <col min="3332" max="3332" width="31.42578125" customWidth="1"/>
    <col min="3333" max="3333" width="47" customWidth="1"/>
    <col min="3334" max="3334" width="15.42578125" customWidth="1"/>
    <col min="3586" max="3586" width="4.28515625" bestFit="1" customWidth="1"/>
    <col min="3587" max="3587" width="56.42578125" bestFit="1" customWidth="1"/>
    <col min="3588" max="3588" width="31.42578125" customWidth="1"/>
    <col min="3589" max="3589" width="47" customWidth="1"/>
    <col min="3590" max="3590" width="15.42578125" customWidth="1"/>
    <col min="3842" max="3842" width="4.28515625" bestFit="1" customWidth="1"/>
    <col min="3843" max="3843" width="56.42578125" bestFit="1" customWidth="1"/>
    <col min="3844" max="3844" width="31.42578125" customWidth="1"/>
    <col min="3845" max="3845" width="47" customWidth="1"/>
    <col min="3846" max="3846" width="15.42578125" customWidth="1"/>
    <col min="4098" max="4098" width="4.28515625" bestFit="1" customWidth="1"/>
    <col min="4099" max="4099" width="56.42578125" bestFit="1" customWidth="1"/>
    <col min="4100" max="4100" width="31.42578125" customWidth="1"/>
    <col min="4101" max="4101" width="47" customWidth="1"/>
    <col min="4102" max="4102" width="15.42578125" customWidth="1"/>
    <col min="4354" max="4354" width="4.28515625" bestFit="1" customWidth="1"/>
    <col min="4355" max="4355" width="56.42578125" bestFit="1" customWidth="1"/>
    <col min="4356" max="4356" width="31.42578125" customWidth="1"/>
    <col min="4357" max="4357" width="47" customWidth="1"/>
    <col min="4358" max="4358" width="15.42578125" customWidth="1"/>
    <col min="4610" max="4610" width="4.28515625" bestFit="1" customWidth="1"/>
    <col min="4611" max="4611" width="56.42578125" bestFit="1" customWidth="1"/>
    <col min="4612" max="4612" width="31.42578125" customWidth="1"/>
    <col min="4613" max="4613" width="47" customWidth="1"/>
    <col min="4614" max="4614" width="15.42578125" customWidth="1"/>
    <col min="4866" max="4866" width="4.28515625" bestFit="1" customWidth="1"/>
    <col min="4867" max="4867" width="56.42578125" bestFit="1" customWidth="1"/>
    <col min="4868" max="4868" width="31.42578125" customWidth="1"/>
    <col min="4869" max="4869" width="47" customWidth="1"/>
    <col min="4870" max="4870" width="15.42578125" customWidth="1"/>
    <col min="5122" max="5122" width="4.28515625" bestFit="1" customWidth="1"/>
    <col min="5123" max="5123" width="56.42578125" bestFit="1" customWidth="1"/>
    <col min="5124" max="5124" width="31.42578125" customWidth="1"/>
    <col min="5125" max="5125" width="47" customWidth="1"/>
    <col min="5126" max="5126" width="15.42578125" customWidth="1"/>
    <col min="5378" max="5378" width="4.28515625" bestFit="1" customWidth="1"/>
    <col min="5379" max="5379" width="56.42578125" bestFit="1" customWidth="1"/>
    <col min="5380" max="5380" width="31.42578125" customWidth="1"/>
    <col min="5381" max="5381" width="47" customWidth="1"/>
    <col min="5382" max="5382" width="15.42578125" customWidth="1"/>
    <col min="5634" max="5634" width="4.28515625" bestFit="1" customWidth="1"/>
    <col min="5635" max="5635" width="56.42578125" bestFit="1" customWidth="1"/>
    <col min="5636" max="5636" width="31.42578125" customWidth="1"/>
    <col min="5637" max="5637" width="47" customWidth="1"/>
    <col min="5638" max="5638" width="15.42578125" customWidth="1"/>
    <col min="5890" max="5890" width="4.28515625" bestFit="1" customWidth="1"/>
    <col min="5891" max="5891" width="56.42578125" bestFit="1" customWidth="1"/>
    <col min="5892" max="5892" width="31.42578125" customWidth="1"/>
    <col min="5893" max="5893" width="47" customWidth="1"/>
    <col min="5894" max="5894" width="15.42578125" customWidth="1"/>
    <col min="6146" max="6146" width="4.28515625" bestFit="1" customWidth="1"/>
    <col min="6147" max="6147" width="56.42578125" bestFit="1" customWidth="1"/>
    <col min="6148" max="6148" width="31.42578125" customWidth="1"/>
    <col min="6149" max="6149" width="47" customWidth="1"/>
    <col min="6150" max="6150" width="15.42578125" customWidth="1"/>
    <col min="6402" max="6402" width="4.28515625" bestFit="1" customWidth="1"/>
    <col min="6403" max="6403" width="56.42578125" bestFit="1" customWidth="1"/>
    <col min="6404" max="6404" width="31.42578125" customWidth="1"/>
    <col min="6405" max="6405" width="47" customWidth="1"/>
    <col min="6406" max="6406" width="15.42578125" customWidth="1"/>
    <col min="6658" max="6658" width="4.28515625" bestFit="1" customWidth="1"/>
    <col min="6659" max="6659" width="56.42578125" bestFit="1" customWidth="1"/>
    <col min="6660" max="6660" width="31.42578125" customWidth="1"/>
    <col min="6661" max="6661" width="47" customWidth="1"/>
    <col min="6662" max="6662" width="15.42578125" customWidth="1"/>
    <col min="6914" max="6914" width="4.28515625" bestFit="1" customWidth="1"/>
    <col min="6915" max="6915" width="56.42578125" bestFit="1" customWidth="1"/>
    <col min="6916" max="6916" width="31.42578125" customWidth="1"/>
    <col min="6917" max="6917" width="47" customWidth="1"/>
    <col min="6918" max="6918" width="15.42578125" customWidth="1"/>
    <col min="7170" max="7170" width="4.28515625" bestFit="1" customWidth="1"/>
    <col min="7171" max="7171" width="56.42578125" bestFit="1" customWidth="1"/>
    <col min="7172" max="7172" width="31.42578125" customWidth="1"/>
    <col min="7173" max="7173" width="47" customWidth="1"/>
    <col min="7174" max="7174" width="15.42578125" customWidth="1"/>
    <col min="7426" max="7426" width="4.28515625" bestFit="1" customWidth="1"/>
    <col min="7427" max="7427" width="56.42578125" bestFit="1" customWidth="1"/>
    <col min="7428" max="7428" width="31.42578125" customWidth="1"/>
    <col min="7429" max="7429" width="47" customWidth="1"/>
    <col min="7430" max="7430" width="15.42578125" customWidth="1"/>
    <col min="7682" max="7682" width="4.28515625" bestFit="1" customWidth="1"/>
    <col min="7683" max="7683" width="56.42578125" bestFit="1" customWidth="1"/>
    <col min="7684" max="7684" width="31.42578125" customWidth="1"/>
    <col min="7685" max="7685" width="47" customWidth="1"/>
    <col min="7686" max="7686" width="15.42578125" customWidth="1"/>
    <col min="7938" max="7938" width="4.28515625" bestFit="1" customWidth="1"/>
    <col min="7939" max="7939" width="56.42578125" bestFit="1" customWidth="1"/>
    <col min="7940" max="7940" width="31.42578125" customWidth="1"/>
    <col min="7941" max="7941" width="47" customWidth="1"/>
    <col min="7942" max="7942" width="15.42578125" customWidth="1"/>
    <col min="8194" max="8194" width="4.28515625" bestFit="1" customWidth="1"/>
    <col min="8195" max="8195" width="56.42578125" bestFit="1" customWidth="1"/>
    <col min="8196" max="8196" width="31.42578125" customWidth="1"/>
    <col min="8197" max="8197" width="47" customWidth="1"/>
    <col min="8198" max="8198" width="15.42578125" customWidth="1"/>
    <col min="8450" max="8450" width="4.28515625" bestFit="1" customWidth="1"/>
    <col min="8451" max="8451" width="56.42578125" bestFit="1" customWidth="1"/>
    <col min="8452" max="8452" width="31.42578125" customWidth="1"/>
    <col min="8453" max="8453" width="47" customWidth="1"/>
    <col min="8454" max="8454" width="15.42578125" customWidth="1"/>
    <col min="8706" max="8706" width="4.28515625" bestFit="1" customWidth="1"/>
    <col min="8707" max="8707" width="56.42578125" bestFit="1" customWidth="1"/>
    <col min="8708" max="8708" width="31.42578125" customWidth="1"/>
    <col min="8709" max="8709" width="47" customWidth="1"/>
    <col min="8710" max="8710" width="15.42578125" customWidth="1"/>
    <col min="8962" max="8962" width="4.28515625" bestFit="1" customWidth="1"/>
    <col min="8963" max="8963" width="56.42578125" bestFit="1" customWidth="1"/>
    <col min="8964" max="8964" width="31.42578125" customWidth="1"/>
    <col min="8965" max="8965" width="47" customWidth="1"/>
    <col min="8966" max="8966" width="15.42578125" customWidth="1"/>
    <col min="9218" max="9218" width="4.28515625" bestFit="1" customWidth="1"/>
    <col min="9219" max="9219" width="56.42578125" bestFit="1" customWidth="1"/>
    <col min="9220" max="9220" width="31.42578125" customWidth="1"/>
    <col min="9221" max="9221" width="47" customWidth="1"/>
    <col min="9222" max="9222" width="15.42578125" customWidth="1"/>
    <col min="9474" max="9474" width="4.28515625" bestFit="1" customWidth="1"/>
    <col min="9475" max="9475" width="56.42578125" bestFit="1" customWidth="1"/>
    <col min="9476" max="9476" width="31.42578125" customWidth="1"/>
    <col min="9477" max="9477" width="47" customWidth="1"/>
    <col min="9478" max="9478" width="15.42578125" customWidth="1"/>
    <col min="9730" max="9730" width="4.28515625" bestFit="1" customWidth="1"/>
    <col min="9731" max="9731" width="56.42578125" bestFit="1" customWidth="1"/>
    <col min="9732" max="9732" width="31.42578125" customWidth="1"/>
    <col min="9733" max="9733" width="47" customWidth="1"/>
    <col min="9734" max="9734" width="15.42578125" customWidth="1"/>
    <col min="9986" max="9986" width="4.28515625" bestFit="1" customWidth="1"/>
    <col min="9987" max="9987" width="56.42578125" bestFit="1" customWidth="1"/>
    <col min="9988" max="9988" width="31.42578125" customWidth="1"/>
    <col min="9989" max="9989" width="47" customWidth="1"/>
    <col min="9990" max="9990" width="15.42578125" customWidth="1"/>
    <col min="10242" max="10242" width="4.28515625" bestFit="1" customWidth="1"/>
    <col min="10243" max="10243" width="56.42578125" bestFit="1" customWidth="1"/>
    <col min="10244" max="10244" width="31.42578125" customWidth="1"/>
    <col min="10245" max="10245" width="47" customWidth="1"/>
    <col min="10246" max="10246" width="15.42578125" customWidth="1"/>
    <col min="10498" max="10498" width="4.28515625" bestFit="1" customWidth="1"/>
    <col min="10499" max="10499" width="56.42578125" bestFit="1" customWidth="1"/>
    <col min="10500" max="10500" width="31.42578125" customWidth="1"/>
    <col min="10501" max="10501" width="47" customWidth="1"/>
    <col min="10502" max="10502" width="15.42578125" customWidth="1"/>
    <col min="10754" max="10754" width="4.28515625" bestFit="1" customWidth="1"/>
    <col min="10755" max="10755" width="56.42578125" bestFit="1" customWidth="1"/>
    <col min="10756" max="10756" width="31.42578125" customWidth="1"/>
    <col min="10757" max="10757" width="47" customWidth="1"/>
    <col min="10758" max="10758" width="15.42578125" customWidth="1"/>
    <col min="11010" max="11010" width="4.28515625" bestFit="1" customWidth="1"/>
    <col min="11011" max="11011" width="56.42578125" bestFit="1" customWidth="1"/>
    <col min="11012" max="11012" width="31.42578125" customWidth="1"/>
    <col min="11013" max="11013" width="47" customWidth="1"/>
    <col min="11014" max="11014" width="15.42578125" customWidth="1"/>
    <col min="11266" max="11266" width="4.28515625" bestFit="1" customWidth="1"/>
    <col min="11267" max="11267" width="56.42578125" bestFit="1" customWidth="1"/>
    <col min="11268" max="11268" width="31.42578125" customWidth="1"/>
    <col min="11269" max="11269" width="47" customWidth="1"/>
    <col min="11270" max="11270" width="15.42578125" customWidth="1"/>
    <col min="11522" max="11522" width="4.28515625" bestFit="1" customWidth="1"/>
    <col min="11523" max="11523" width="56.42578125" bestFit="1" customWidth="1"/>
    <col min="11524" max="11524" width="31.42578125" customWidth="1"/>
    <col min="11525" max="11525" width="47" customWidth="1"/>
    <col min="11526" max="11526" width="15.42578125" customWidth="1"/>
    <col min="11778" max="11778" width="4.28515625" bestFit="1" customWidth="1"/>
    <col min="11779" max="11779" width="56.42578125" bestFit="1" customWidth="1"/>
    <col min="11780" max="11780" width="31.42578125" customWidth="1"/>
    <col min="11781" max="11781" width="47" customWidth="1"/>
    <col min="11782" max="11782" width="15.42578125" customWidth="1"/>
    <col min="12034" max="12034" width="4.28515625" bestFit="1" customWidth="1"/>
    <col min="12035" max="12035" width="56.42578125" bestFit="1" customWidth="1"/>
    <col min="12036" max="12036" width="31.42578125" customWidth="1"/>
    <col min="12037" max="12037" width="47" customWidth="1"/>
    <col min="12038" max="12038" width="15.42578125" customWidth="1"/>
    <col min="12290" max="12290" width="4.28515625" bestFit="1" customWidth="1"/>
    <col min="12291" max="12291" width="56.42578125" bestFit="1" customWidth="1"/>
    <col min="12292" max="12292" width="31.42578125" customWidth="1"/>
    <col min="12293" max="12293" width="47" customWidth="1"/>
    <col min="12294" max="12294" width="15.42578125" customWidth="1"/>
    <col min="12546" max="12546" width="4.28515625" bestFit="1" customWidth="1"/>
    <col min="12547" max="12547" width="56.42578125" bestFit="1" customWidth="1"/>
    <col min="12548" max="12548" width="31.42578125" customWidth="1"/>
    <col min="12549" max="12549" width="47" customWidth="1"/>
    <col min="12550" max="12550" width="15.42578125" customWidth="1"/>
    <col min="12802" max="12802" width="4.28515625" bestFit="1" customWidth="1"/>
    <col min="12803" max="12803" width="56.42578125" bestFit="1" customWidth="1"/>
    <col min="12804" max="12804" width="31.42578125" customWidth="1"/>
    <col min="12805" max="12805" width="47" customWidth="1"/>
    <col min="12806" max="12806" width="15.42578125" customWidth="1"/>
    <col min="13058" max="13058" width="4.28515625" bestFit="1" customWidth="1"/>
    <col min="13059" max="13059" width="56.42578125" bestFit="1" customWidth="1"/>
    <col min="13060" max="13060" width="31.42578125" customWidth="1"/>
    <col min="13061" max="13061" width="47" customWidth="1"/>
    <col min="13062" max="13062" width="15.42578125" customWidth="1"/>
    <col min="13314" max="13314" width="4.28515625" bestFit="1" customWidth="1"/>
    <col min="13315" max="13315" width="56.42578125" bestFit="1" customWidth="1"/>
    <col min="13316" max="13316" width="31.42578125" customWidth="1"/>
    <col min="13317" max="13317" width="47" customWidth="1"/>
    <col min="13318" max="13318" width="15.42578125" customWidth="1"/>
    <col min="13570" max="13570" width="4.28515625" bestFit="1" customWidth="1"/>
    <col min="13571" max="13571" width="56.42578125" bestFit="1" customWidth="1"/>
    <col min="13572" max="13572" width="31.42578125" customWidth="1"/>
    <col min="13573" max="13573" width="47" customWidth="1"/>
    <col min="13574" max="13574" width="15.42578125" customWidth="1"/>
    <col min="13826" max="13826" width="4.28515625" bestFit="1" customWidth="1"/>
    <col min="13827" max="13827" width="56.42578125" bestFit="1" customWidth="1"/>
    <col min="13828" max="13828" width="31.42578125" customWidth="1"/>
    <col min="13829" max="13829" width="47" customWidth="1"/>
    <col min="13830" max="13830" width="15.42578125" customWidth="1"/>
    <col min="14082" max="14082" width="4.28515625" bestFit="1" customWidth="1"/>
    <col min="14083" max="14083" width="56.42578125" bestFit="1" customWidth="1"/>
    <col min="14084" max="14084" width="31.42578125" customWidth="1"/>
    <col min="14085" max="14085" width="47" customWidth="1"/>
    <col min="14086" max="14086" width="15.42578125" customWidth="1"/>
    <col min="14338" max="14338" width="4.28515625" bestFit="1" customWidth="1"/>
    <col min="14339" max="14339" width="56.42578125" bestFit="1" customWidth="1"/>
    <col min="14340" max="14340" width="31.42578125" customWidth="1"/>
    <col min="14341" max="14341" width="47" customWidth="1"/>
    <col min="14342" max="14342" width="15.42578125" customWidth="1"/>
    <col min="14594" max="14594" width="4.28515625" bestFit="1" customWidth="1"/>
    <col min="14595" max="14595" width="56.42578125" bestFit="1" customWidth="1"/>
    <col min="14596" max="14596" width="31.42578125" customWidth="1"/>
    <col min="14597" max="14597" width="47" customWidth="1"/>
    <col min="14598" max="14598" width="15.42578125" customWidth="1"/>
    <col min="14850" max="14850" width="4.28515625" bestFit="1" customWidth="1"/>
    <col min="14851" max="14851" width="56.42578125" bestFit="1" customWidth="1"/>
    <col min="14852" max="14852" width="31.42578125" customWidth="1"/>
    <col min="14853" max="14853" width="47" customWidth="1"/>
    <col min="14854" max="14854" width="15.42578125" customWidth="1"/>
    <col min="15106" max="15106" width="4.28515625" bestFit="1" customWidth="1"/>
    <col min="15107" max="15107" width="56.42578125" bestFit="1" customWidth="1"/>
    <col min="15108" max="15108" width="31.42578125" customWidth="1"/>
    <col min="15109" max="15109" width="47" customWidth="1"/>
    <col min="15110" max="15110" width="15.42578125" customWidth="1"/>
    <col min="15362" max="15362" width="4.28515625" bestFit="1" customWidth="1"/>
    <col min="15363" max="15363" width="56.42578125" bestFit="1" customWidth="1"/>
    <col min="15364" max="15364" width="31.42578125" customWidth="1"/>
    <col min="15365" max="15365" width="47" customWidth="1"/>
    <col min="15366" max="15366" width="15.42578125" customWidth="1"/>
    <col min="15618" max="15618" width="4.28515625" bestFit="1" customWidth="1"/>
    <col min="15619" max="15619" width="56.42578125" bestFit="1" customWidth="1"/>
    <col min="15620" max="15620" width="31.42578125" customWidth="1"/>
    <col min="15621" max="15621" width="47" customWidth="1"/>
    <col min="15622" max="15622" width="15.42578125" customWidth="1"/>
    <col min="15874" max="15874" width="4.28515625" bestFit="1" customWidth="1"/>
    <col min="15875" max="15875" width="56.42578125" bestFit="1" customWidth="1"/>
    <col min="15876" max="15876" width="31.42578125" customWidth="1"/>
    <col min="15877" max="15877" width="47" customWidth="1"/>
    <col min="15878" max="15878" width="15.42578125" customWidth="1"/>
    <col min="16130" max="16130" width="4.28515625" bestFit="1" customWidth="1"/>
    <col min="16131" max="16131" width="56.42578125" bestFit="1" customWidth="1"/>
    <col min="16132" max="16132" width="31.42578125" customWidth="1"/>
    <col min="16133" max="16133" width="47" customWidth="1"/>
    <col min="16134" max="16134" width="15.42578125" customWidth="1"/>
  </cols>
  <sheetData>
    <row r="1" spans="1:6" ht="44.25" customHeight="1" thickBot="1" x14ac:dyDescent="0.3">
      <c r="A1" s="27" t="s">
        <v>0</v>
      </c>
      <c r="B1" s="28"/>
      <c r="C1" s="28"/>
      <c r="D1" s="28"/>
      <c r="E1" s="29"/>
    </row>
    <row r="2" spans="1:6" ht="51.75" customHeight="1" thickBot="1" x14ac:dyDescent="0.3">
      <c r="A2" s="30" t="s">
        <v>1</v>
      </c>
      <c r="B2" s="31"/>
      <c r="C2" s="31"/>
      <c r="D2" s="31"/>
      <c r="E2" s="32"/>
      <c r="F2" s="2"/>
    </row>
    <row r="3" spans="1:6" ht="37.5" customHeight="1" x14ac:dyDescent="0.25">
      <c r="A3" s="33" t="s">
        <v>2</v>
      </c>
      <c r="B3" s="33"/>
      <c r="C3" s="3"/>
      <c r="D3" s="3"/>
      <c r="E3" s="3"/>
      <c r="F3" s="2"/>
    </row>
    <row r="4" spans="1:6" ht="15.75" x14ac:dyDescent="0.25">
      <c r="A4" s="34"/>
      <c r="B4" s="34"/>
      <c r="C4" s="4"/>
      <c r="D4" s="5"/>
      <c r="E4" s="6"/>
      <c r="F4" s="2"/>
    </row>
    <row r="5" spans="1:6" ht="28.15" customHeight="1" thickBot="1" x14ac:dyDescent="0.3">
      <c r="A5" s="35" t="s">
        <v>3</v>
      </c>
      <c r="B5" s="37" t="s">
        <v>4</v>
      </c>
      <c r="C5" s="39" t="s">
        <v>5</v>
      </c>
      <c r="D5" s="40"/>
      <c r="E5" s="41"/>
      <c r="F5" s="2"/>
    </row>
    <row r="6" spans="1:6" ht="51.75" customHeight="1" x14ac:dyDescent="0.25">
      <c r="A6" s="36"/>
      <c r="B6" s="38"/>
      <c r="C6" s="7" t="s">
        <v>6</v>
      </c>
      <c r="D6" s="8" t="s">
        <v>7</v>
      </c>
      <c r="E6" s="9" t="s">
        <v>8</v>
      </c>
      <c r="F6" s="10"/>
    </row>
    <row r="7" spans="1:6" ht="18.75" customHeight="1" x14ac:dyDescent="0.25">
      <c r="A7" s="35">
        <v>1</v>
      </c>
      <c r="B7" s="11" t="s">
        <v>9</v>
      </c>
      <c r="C7" s="12">
        <f>SUM(C8:C10)</f>
        <v>8</v>
      </c>
      <c r="D7" s="12">
        <v>0</v>
      </c>
      <c r="E7" s="12">
        <v>25087.454000000002</v>
      </c>
      <c r="F7" s="13"/>
    </row>
    <row r="8" spans="1:6" ht="15" x14ac:dyDescent="0.25">
      <c r="A8" s="42"/>
      <c r="B8" s="14" t="s">
        <v>10</v>
      </c>
      <c r="C8" s="15"/>
      <c r="D8" s="15"/>
      <c r="E8" s="15"/>
      <c r="F8" s="16"/>
    </row>
    <row r="9" spans="1:6" ht="36" customHeight="1" x14ac:dyDescent="0.25">
      <c r="A9" s="42"/>
      <c r="B9" s="14" t="s">
        <v>11</v>
      </c>
      <c r="C9" s="15"/>
      <c r="D9" s="15"/>
      <c r="E9" s="15"/>
      <c r="F9" s="16"/>
    </row>
    <row r="10" spans="1:6" ht="19.5" customHeight="1" x14ac:dyDescent="0.25">
      <c r="A10" s="36"/>
      <c r="B10" s="17" t="s">
        <v>12</v>
      </c>
      <c r="C10" s="15">
        <f>'[1]Ενεργοί Χρήστες Διανομής, Πλήθο'!C14</f>
        <v>8</v>
      </c>
      <c r="D10" s="15"/>
      <c r="E10" s="15">
        <v>25087.454000000002</v>
      </c>
      <c r="F10" s="13"/>
    </row>
    <row r="11" spans="1:6" ht="19.5" customHeight="1" x14ac:dyDescent="0.25">
      <c r="A11" s="35">
        <v>2</v>
      </c>
      <c r="B11" s="11" t="s">
        <v>13</v>
      </c>
      <c r="C11" s="12">
        <f>SUM(C12:C14)</f>
        <v>3</v>
      </c>
      <c r="D11" s="12">
        <v>0</v>
      </c>
      <c r="E11" s="12">
        <v>3156.4839999999999</v>
      </c>
      <c r="F11" s="13"/>
    </row>
    <row r="12" spans="1:6" ht="19.5" customHeight="1" x14ac:dyDescent="0.25">
      <c r="A12" s="42"/>
      <c r="B12" s="14" t="s">
        <v>10</v>
      </c>
      <c r="C12" s="15"/>
      <c r="D12" s="15"/>
      <c r="E12" s="15"/>
      <c r="F12" s="18"/>
    </row>
    <row r="13" spans="1:6" ht="19.5" customHeight="1" x14ac:dyDescent="0.25">
      <c r="A13" s="42"/>
      <c r="B13" s="14" t="s">
        <v>11</v>
      </c>
      <c r="C13" s="15">
        <f>'[1]Ενεργοί Χρήστες Διανομής, Πλήθο'!C17</f>
        <v>2</v>
      </c>
      <c r="D13" s="15"/>
      <c r="E13" s="15">
        <v>13.295999999999999</v>
      </c>
      <c r="F13" s="18"/>
    </row>
    <row r="14" spans="1:6" ht="18.75" customHeight="1" x14ac:dyDescent="0.25">
      <c r="A14" s="36"/>
      <c r="B14" s="17" t="s">
        <v>12</v>
      </c>
      <c r="C14" s="15">
        <f>'[1]Ενεργοί Χρήστες Διανομής, Πλήθο'!C19</f>
        <v>1</v>
      </c>
      <c r="D14" s="15"/>
      <c r="E14" s="15">
        <v>3143.1880000000001</v>
      </c>
      <c r="F14" s="19"/>
    </row>
    <row r="15" spans="1:6" ht="19.5" customHeight="1" x14ac:dyDescent="0.25">
      <c r="A15" s="24">
        <v>3</v>
      </c>
      <c r="B15" s="11" t="s">
        <v>14</v>
      </c>
      <c r="C15" s="12">
        <f>SUM(C16:C18)</f>
        <v>4</v>
      </c>
      <c r="D15" s="12">
        <v>0</v>
      </c>
      <c r="E15" s="12">
        <v>7471.9170000000004</v>
      </c>
      <c r="F15" s="19"/>
    </row>
    <row r="16" spans="1:6" ht="19.5" customHeight="1" x14ac:dyDescent="0.25">
      <c r="A16" s="25"/>
      <c r="B16" s="17" t="s">
        <v>10</v>
      </c>
      <c r="C16" s="15"/>
      <c r="D16" s="15"/>
      <c r="E16" s="20"/>
      <c r="F16" s="19"/>
    </row>
    <row r="17" spans="1:6" ht="19.5" customHeight="1" x14ac:dyDescent="0.25">
      <c r="A17" s="25"/>
      <c r="B17" s="17" t="s">
        <v>11</v>
      </c>
      <c r="C17" s="15"/>
      <c r="D17" s="15"/>
      <c r="E17" s="20"/>
      <c r="F17" s="19"/>
    </row>
    <row r="18" spans="1:6" ht="19.5" customHeight="1" x14ac:dyDescent="0.25">
      <c r="A18" s="26"/>
      <c r="B18" s="17" t="s">
        <v>12</v>
      </c>
      <c r="C18" s="15">
        <v>4</v>
      </c>
      <c r="D18" s="15"/>
      <c r="E18" s="20">
        <v>7471.9170000000004</v>
      </c>
      <c r="F18" s="19"/>
    </row>
    <row r="19" spans="1:6" ht="18.75" customHeight="1" x14ac:dyDescent="0.25">
      <c r="A19" s="35">
        <v>4</v>
      </c>
      <c r="B19" s="11" t="s">
        <v>15</v>
      </c>
      <c r="C19" s="12">
        <f>SUM(C20:C22)</f>
        <v>8322</v>
      </c>
      <c r="D19" s="12">
        <v>0</v>
      </c>
      <c r="E19" s="12">
        <v>11659.804</v>
      </c>
      <c r="F19" s="13"/>
    </row>
    <row r="20" spans="1:6" ht="19.5" customHeight="1" x14ac:dyDescent="0.25">
      <c r="A20" s="42"/>
      <c r="B20" s="14" t="s">
        <v>10</v>
      </c>
      <c r="C20" s="15">
        <f>'[1]Ενεργοί Χρήστες Διανομής, Πλήθο'!C26</f>
        <v>7965</v>
      </c>
      <c r="D20" s="15"/>
      <c r="E20" s="20">
        <v>870.78899999999999</v>
      </c>
      <c r="F20" s="18"/>
    </row>
    <row r="21" spans="1:6" ht="19.5" customHeight="1" x14ac:dyDescent="0.25">
      <c r="A21" s="42"/>
      <c r="B21" s="14" t="s">
        <v>11</v>
      </c>
      <c r="C21" s="15">
        <f>'[1]Ενεργοί Χρήστες Διανομής, Πλήθο'!C27+'[1]Ενεργοί Χρήστες Διανομής, Πλήθο'!C28</f>
        <v>347</v>
      </c>
      <c r="D21" s="15"/>
      <c r="E21" s="20">
        <v>1697.181</v>
      </c>
      <c r="F21" s="18"/>
    </row>
    <row r="22" spans="1:6" ht="19.5" customHeight="1" x14ac:dyDescent="0.25">
      <c r="A22" s="36"/>
      <c r="B22" s="17" t="s">
        <v>12</v>
      </c>
      <c r="C22" s="15">
        <f>'[1]Ενεργοί Χρήστες Διανομής, Πλήθο'!C29</f>
        <v>10</v>
      </c>
      <c r="D22" s="15"/>
      <c r="E22" s="20">
        <v>9091.8340000000007</v>
      </c>
      <c r="F22" s="19"/>
    </row>
    <row r="23" spans="1:6" ht="19.5" customHeight="1" x14ac:dyDescent="0.25">
      <c r="A23" s="35">
        <v>5</v>
      </c>
      <c r="B23" s="11" t="s">
        <v>16</v>
      </c>
      <c r="C23" s="12">
        <f>SUM(C24:C26)</f>
        <v>10576</v>
      </c>
      <c r="D23" s="12">
        <v>0</v>
      </c>
      <c r="E23" s="12">
        <v>6460.1639999999998</v>
      </c>
      <c r="F23" s="13"/>
    </row>
    <row r="24" spans="1:6" ht="36" customHeight="1" x14ac:dyDescent="0.25">
      <c r="A24" s="42"/>
      <c r="B24" s="14" t="s">
        <v>10</v>
      </c>
      <c r="C24" s="15">
        <f>'[1]Ενεργοί Χρήστες Διανομής, Πλήθο'!C31</f>
        <v>10235</v>
      </c>
      <c r="D24" s="15"/>
      <c r="E24" s="20">
        <v>1137.4459999999999</v>
      </c>
      <c r="F24" s="18"/>
    </row>
    <row r="25" spans="1:6" ht="19.5" customHeight="1" x14ac:dyDescent="0.25">
      <c r="A25" s="42"/>
      <c r="B25" s="14" t="s">
        <v>11</v>
      </c>
      <c r="C25" s="15">
        <v>337</v>
      </c>
      <c r="D25" s="15"/>
      <c r="E25" s="20">
        <v>1831.9639999999999</v>
      </c>
      <c r="F25" s="18"/>
    </row>
    <row r="26" spans="1:6" ht="19.5" customHeight="1" x14ac:dyDescent="0.25">
      <c r="A26" s="36"/>
      <c r="B26" s="17" t="s">
        <v>12</v>
      </c>
      <c r="C26" s="15">
        <v>4</v>
      </c>
      <c r="D26" s="15"/>
      <c r="E26" s="20">
        <v>3490.7539999999999</v>
      </c>
      <c r="F26" s="19"/>
    </row>
    <row r="27" spans="1:6" ht="19.5" customHeight="1" x14ac:dyDescent="0.25">
      <c r="A27" s="24">
        <v>6</v>
      </c>
      <c r="B27" s="11" t="s">
        <v>17</v>
      </c>
      <c r="C27" s="12">
        <f>SUM(C28:C30)</f>
        <v>9541</v>
      </c>
      <c r="D27" s="12">
        <v>0</v>
      </c>
      <c r="E27" s="12">
        <v>1804.7570000000001</v>
      </c>
      <c r="F27" s="13"/>
    </row>
    <row r="28" spans="1:6" ht="19.5" customHeight="1" x14ac:dyDescent="0.25">
      <c r="A28" s="25"/>
      <c r="B28" s="14" t="s">
        <v>10</v>
      </c>
      <c r="C28" s="15">
        <v>9264</v>
      </c>
      <c r="D28" s="15"/>
      <c r="E28" s="20">
        <v>1039.02</v>
      </c>
      <c r="F28" s="18"/>
    </row>
    <row r="29" spans="1:6" ht="36" customHeight="1" x14ac:dyDescent="0.25">
      <c r="A29" s="25"/>
      <c r="B29" s="14" t="s">
        <v>11</v>
      </c>
      <c r="C29" s="15">
        <v>277</v>
      </c>
      <c r="D29" s="15"/>
      <c r="E29" s="20">
        <v>765.73699999999997</v>
      </c>
      <c r="F29" s="18"/>
    </row>
    <row r="30" spans="1:6" ht="19.5" customHeight="1" x14ac:dyDescent="0.25">
      <c r="A30" s="26"/>
      <c r="B30" s="17" t="s">
        <v>12</v>
      </c>
      <c r="C30" s="15"/>
      <c r="D30" s="15"/>
      <c r="E30" s="20"/>
      <c r="F30" s="19"/>
    </row>
    <row r="31" spans="1:6" ht="19.5" customHeight="1" x14ac:dyDescent="0.25">
      <c r="A31" s="35">
        <v>7</v>
      </c>
      <c r="B31" s="11" t="s">
        <v>18</v>
      </c>
      <c r="C31" s="12">
        <f>SUM(C32:C34)</f>
        <v>7461</v>
      </c>
      <c r="D31" s="12">
        <v>0</v>
      </c>
      <c r="E31" s="12">
        <v>6199.83</v>
      </c>
      <c r="F31" s="13"/>
    </row>
    <row r="32" spans="1:6" ht="19.5" customHeight="1" x14ac:dyDescent="0.25">
      <c r="A32" s="42"/>
      <c r="B32" s="14" t="s">
        <v>10</v>
      </c>
      <c r="C32" s="20">
        <f>'[1]Ενεργοί Χρήστες Διανομής, Πλήθο'!C41</f>
        <v>7211</v>
      </c>
      <c r="D32" s="20"/>
      <c r="E32" s="20">
        <v>729.52800000000002</v>
      </c>
      <c r="F32" s="18"/>
    </row>
    <row r="33" spans="1:6" ht="19.5" customHeight="1" x14ac:dyDescent="0.25">
      <c r="A33" s="42"/>
      <c r="B33" s="14" t="s">
        <v>11</v>
      </c>
      <c r="C33" s="20">
        <f>'[1]Ενεργοί Χρήστες Διανομής, Πλήθο'!C42+'[1]Ενεργοί Χρήστες Διανομής, Πλήθο'!C43</f>
        <v>245</v>
      </c>
      <c r="D33" s="20"/>
      <c r="E33" s="20">
        <v>1371.2380000000001</v>
      </c>
      <c r="F33" s="18"/>
    </row>
    <row r="34" spans="1:6" ht="36" customHeight="1" x14ac:dyDescent="0.25">
      <c r="A34" s="36"/>
      <c r="B34" s="17" t="s">
        <v>12</v>
      </c>
      <c r="C34" s="20">
        <f>'[1]Ενεργοί Χρήστες Διανομής, Πλήθο'!C44</f>
        <v>5</v>
      </c>
      <c r="D34" s="20"/>
      <c r="E34" s="20">
        <v>4099.0640000000003</v>
      </c>
      <c r="F34" s="19"/>
    </row>
    <row r="35" spans="1:6" ht="19.5" customHeight="1" x14ac:dyDescent="0.25">
      <c r="A35" s="35">
        <v>8</v>
      </c>
      <c r="B35" s="11" t="s">
        <v>19</v>
      </c>
      <c r="C35" s="12">
        <f>SUM(C36:C38)</f>
        <v>137234</v>
      </c>
      <c r="D35" s="12">
        <v>0</v>
      </c>
      <c r="E35" s="12">
        <v>76202.61</v>
      </c>
      <c r="F35" s="13"/>
    </row>
    <row r="36" spans="1:6" ht="19.5" customHeight="1" x14ac:dyDescent="0.25">
      <c r="A36" s="42"/>
      <c r="B36" s="14" t="s">
        <v>10</v>
      </c>
      <c r="C36" s="20">
        <f>'[1]Ενεργοί Χρήστες Διανομής, Πλήθο'!C46</f>
        <v>131472</v>
      </c>
      <c r="D36" s="20"/>
      <c r="E36" s="20">
        <v>15612.271000000001</v>
      </c>
      <c r="F36" s="18"/>
    </row>
    <row r="37" spans="1:6" ht="19.5" customHeight="1" x14ac:dyDescent="0.25">
      <c r="A37" s="42"/>
      <c r="B37" s="14" t="s">
        <v>11</v>
      </c>
      <c r="C37" s="20">
        <f>'[1]Ενεργοί Χρήστες Διανομής, Πλήθο'!C47+'[1]Ενεργοί Χρήστες Διανομής, Πλήθο'!C48</f>
        <v>5710</v>
      </c>
      <c r="D37" s="20"/>
      <c r="E37" s="20">
        <v>30601.455000000002</v>
      </c>
      <c r="F37" s="18"/>
    </row>
    <row r="38" spans="1:6" ht="19.5" customHeight="1" x14ac:dyDescent="0.25">
      <c r="A38" s="36"/>
      <c r="B38" s="17" t="s">
        <v>12</v>
      </c>
      <c r="C38" s="20">
        <f>'[1]Ενεργοί Χρήστες Διανομής, Πλήθο'!C49</f>
        <v>52</v>
      </c>
      <c r="D38" s="20"/>
      <c r="E38" s="20">
        <v>29988.883999999998</v>
      </c>
      <c r="F38" s="19"/>
    </row>
    <row r="39" spans="1:6" ht="18.75" customHeight="1" x14ac:dyDescent="0.25">
      <c r="A39" s="24">
        <v>9</v>
      </c>
      <c r="B39" s="11" t="s">
        <v>20</v>
      </c>
      <c r="C39" s="12">
        <f>SUM(C40:C42)</f>
        <v>1951</v>
      </c>
      <c r="D39" s="12">
        <v>0</v>
      </c>
      <c r="E39" s="12">
        <v>898.68799999999999</v>
      </c>
      <c r="F39" s="13"/>
    </row>
    <row r="40" spans="1:6" ht="19.5" customHeight="1" x14ac:dyDescent="0.25">
      <c r="A40" s="25"/>
      <c r="B40" s="14" t="s">
        <v>10</v>
      </c>
      <c r="C40" s="20">
        <f>'[1]Ενεργοί Χρήστες Διανομής, Πλήθο'!C51</f>
        <v>1784</v>
      </c>
      <c r="D40" s="20"/>
      <c r="E40" s="20">
        <v>195.06399999999999</v>
      </c>
      <c r="F40" s="2"/>
    </row>
    <row r="41" spans="1:6" ht="19.5" customHeight="1" x14ac:dyDescent="0.25">
      <c r="A41" s="25"/>
      <c r="B41" s="14" t="s">
        <v>11</v>
      </c>
      <c r="C41" s="20">
        <f>'[1]Ενεργοί Χρήστες Διανομής, Πλήθο'!C52</f>
        <v>167</v>
      </c>
      <c r="D41" s="20"/>
      <c r="E41" s="20">
        <v>703.62400000000002</v>
      </c>
      <c r="F41" s="2"/>
    </row>
    <row r="42" spans="1:6" ht="19.5" customHeight="1" x14ac:dyDescent="0.25">
      <c r="A42" s="26"/>
      <c r="B42" s="17" t="s">
        <v>12</v>
      </c>
      <c r="C42" s="20"/>
      <c r="D42" s="20"/>
      <c r="E42" s="20"/>
      <c r="F42" s="2"/>
    </row>
    <row r="43" spans="1:6" ht="19.5" customHeight="1" x14ac:dyDescent="0.25">
      <c r="A43" s="35">
        <v>10</v>
      </c>
      <c r="B43" s="11" t="s">
        <v>21</v>
      </c>
      <c r="C43" s="12">
        <f>SUM(C44:C46)</f>
        <v>882</v>
      </c>
      <c r="D43" s="12">
        <v>0</v>
      </c>
      <c r="E43" s="12">
        <v>255.673</v>
      </c>
      <c r="F43" s="13"/>
    </row>
    <row r="44" spans="1:6" ht="15.75" x14ac:dyDescent="0.25">
      <c r="A44" s="42"/>
      <c r="B44" s="14" t="s">
        <v>10</v>
      </c>
      <c r="C44" s="20">
        <f>'[1]Ενεργοί Χρήστες Διανομής, Πλήθο'!C56</f>
        <v>832</v>
      </c>
      <c r="D44" s="20"/>
      <c r="E44" s="20">
        <v>90.135999999999996</v>
      </c>
      <c r="F44" s="2"/>
    </row>
    <row r="45" spans="1:6" ht="19.5" customHeight="1" x14ac:dyDescent="0.25">
      <c r="A45" s="42"/>
      <c r="B45" s="14" t="s">
        <v>11</v>
      </c>
      <c r="C45" s="20">
        <f>'[1]Ενεργοί Χρήστες Διανομής, Πλήθο'!C57</f>
        <v>50</v>
      </c>
      <c r="D45" s="20"/>
      <c r="E45" s="20">
        <v>165.53700000000001</v>
      </c>
      <c r="F45" s="2"/>
    </row>
    <row r="46" spans="1:6" ht="19.5" customHeight="1" x14ac:dyDescent="0.25">
      <c r="A46" s="36"/>
      <c r="B46" s="17" t="s">
        <v>12</v>
      </c>
      <c r="C46" s="20"/>
      <c r="D46" s="20"/>
      <c r="E46" s="20"/>
      <c r="F46" s="2"/>
    </row>
    <row r="47" spans="1:6" ht="19.5" customHeight="1" x14ac:dyDescent="0.25">
      <c r="A47" s="35">
        <v>11</v>
      </c>
      <c r="B47" s="11" t="s">
        <v>22</v>
      </c>
      <c r="C47" s="12">
        <f>SUM(C48:C50)</f>
        <v>6887</v>
      </c>
      <c r="D47" s="12">
        <v>0</v>
      </c>
      <c r="E47" s="12">
        <v>3208.5589999999997</v>
      </c>
      <c r="F47" s="13"/>
    </row>
    <row r="48" spans="1:6" ht="19.5" customHeight="1" x14ac:dyDescent="0.25">
      <c r="A48" s="42"/>
      <c r="B48" s="14" t="s">
        <v>10</v>
      </c>
      <c r="C48" s="20">
        <f>'[1]Ενεργοί Χρήστες Διανομής, Πλήθο'!C61</f>
        <v>6582</v>
      </c>
      <c r="D48" s="20"/>
      <c r="E48" s="20">
        <v>719.41</v>
      </c>
      <c r="F48" s="2"/>
    </row>
    <row r="49" spans="1:6" ht="36" customHeight="1" x14ac:dyDescent="0.25">
      <c r="A49" s="42"/>
      <c r="B49" s="14" t="s">
        <v>11</v>
      </c>
      <c r="C49" s="20">
        <f>'[1]Ενεργοί Χρήστες Διανομής, Πλήθο'!C62+'[1]Ενεργοί Χρήστες Διανομής, Πλήθο'!C63</f>
        <v>305</v>
      </c>
      <c r="D49" s="20"/>
      <c r="E49" s="20">
        <v>2489.1489999999999</v>
      </c>
      <c r="F49" s="2"/>
    </row>
    <row r="50" spans="1:6" ht="19.5" customHeight="1" x14ac:dyDescent="0.25">
      <c r="A50" s="36"/>
      <c r="B50" s="17" t="s">
        <v>12</v>
      </c>
      <c r="C50" s="20"/>
      <c r="D50" s="20"/>
      <c r="E50" s="20"/>
      <c r="F50" s="2"/>
    </row>
    <row r="51" spans="1:6" ht="20.25" customHeight="1" x14ac:dyDescent="0.25">
      <c r="A51" s="24">
        <v>12</v>
      </c>
      <c r="B51" s="11" t="s">
        <v>23</v>
      </c>
      <c r="C51" s="12">
        <f>SUM(C52:C54)</f>
        <v>598</v>
      </c>
      <c r="D51" s="12">
        <v>0</v>
      </c>
      <c r="E51" s="12">
        <v>1081.394</v>
      </c>
      <c r="F51" s="13"/>
    </row>
    <row r="52" spans="1:6" ht="20.25" customHeight="1" x14ac:dyDescent="0.25">
      <c r="A52" s="25"/>
      <c r="B52" s="14" t="s">
        <v>10</v>
      </c>
      <c r="C52" s="20">
        <f>'[1]Ενεργοί Χρήστες Διανομής, Πλήθο'!C66</f>
        <v>518</v>
      </c>
      <c r="D52" s="20"/>
      <c r="E52" s="20">
        <v>68.176000000000002</v>
      </c>
      <c r="F52" s="2"/>
    </row>
    <row r="53" spans="1:6" ht="19.5" customHeight="1" x14ac:dyDescent="0.25">
      <c r="A53" s="25"/>
      <c r="B53" s="14" t="s">
        <v>11</v>
      </c>
      <c r="C53" s="20">
        <f>'[1]Ενεργοί Χρήστες Διανομής, Πλήθο'!C67</f>
        <v>79</v>
      </c>
      <c r="D53" s="20"/>
      <c r="E53" s="20">
        <v>902.89300000000003</v>
      </c>
      <c r="F53" s="2"/>
    </row>
    <row r="54" spans="1:6" ht="15.75" x14ac:dyDescent="0.25">
      <c r="A54" s="26"/>
      <c r="B54" s="17" t="s">
        <v>12</v>
      </c>
      <c r="C54" s="20">
        <f>'[1]Ενεργοί Χρήστες Διανομής, Πλήθο'!C69</f>
        <v>1</v>
      </c>
      <c r="D54" s="20"/>
      <c r="E54" s="20">
        <v>110.325</v>
      </c>
      <c r="F54" s="2"/>
    </row>
    <row r="55" spans="1:6" ht="19.5" customHeight="1" x14ac:dyDescent="0.25">
      <c r="A55" s="35">
        <v>13</v>
      </c>
      <c r="B55" s="11" t="s">
        <v>24</v>
      </c>
      <c r="C55" s="12">
        <f>SUM(C56:C58)</f>
        <v>160</v>
      </c>
      <c r="D55" s="12">
        <v>0</v>
      </c>
      <c r="E55" s="12">
        <v>78.658000000000001</v>
      </c>
      <c r="F55" s="13"/>
    </row>
    <row r="56" spans="1:6" ht="19.5" customHeight="1" x14ac:dyDescent="0.25">
      <c r="A56" s="42"/>
      <c r="B56" s="14" t="s">
        <v>10</v>
      </c>
      <c r="C56" s="20">
        <f>'[1]Ενεργοί Χρήστες Διανομής, Πλήθο'!C71</f>
        <v>151</v>
      </c>
      <c r="D56" s="20"/>
      <c r="E56" s="20">
        <v>16.440000000000001</v>
      </c>
      <c r="F56" s="2"/>
    </row>
    <row r="57" spans="1:6" ht="19.5" customHeight="1" x14ac:dyDescent="0.25">
      <c r="A57" s="42"/>
      <c r="B57" s="14" t="s">
        <v>11</v>
      </c>
      <c r="C57" s="20">
        <f>'[1]Ενεργοί Χρήστες Διανομής, Πλήθο'!C72</f>
        <v>9</v>
      </c>
      <c r="D57" s="20"/>
      <c r="E57" s="20">
        <v>62.218000000000004</v>
      </c>
      <c r="F57" s="2"/>
    </row>
    <row r="58" spans="1:6" ht="19.5" customHeight="1" x14ac:dyDescent="0.25">
      <c r="A58" s="36"/>
      <c r="B58" s="17" t="s">
        <v>12</v>
      </c>
      <c r="C58" s="20"/>
      <c r="D58" s="20"/>
      <c r="E58" s="20"/>
      <c r="F58" s="2"/>
    </row>
    <row r="59" spans="1:6" ht="18.75" customHeight="1" x14ac:dyDescent="0.25">
      <c r="A59" s="35">
        <v>14</v>
      </c>
      <c r="B59" s="11" t="s">
        <v>25</v>
      </c>
      <c r="C59" s="12">
        <f>SUM(C60:C62)</f>
        <v>317</v>
      </c>
      <c r="D59" s="12">
        <v>0</v>
      </c>
      <c r="E59" s="12">
        <v>84.436999999999998</v>
      </c>
      <c r="F59" s="13"/>
    </row>
    <row r="60" spans="1:6" ht="19.5" customHeight="1" x14ac:dyDescent="0.25">
      <c r="A60" s="42"/>
      <c r="B60" s="14" t="s">
        <v>10</v>
      </c>
      <c r="C60" s="20">
        <f>'[1]Ενεργοί Χρήστες Διανομής, Πλήθο'!C76</f>
        <v>301</v>
      </c>
      <c r="D60" s="20"/>
      <c r="E60" s="20">
        <v>32.372</v>
      </c>
      <c r="F60" s="2"/>
    </row>
    <row r="61" spans="1:6" ht="19.5" customHeight="1" x14ac:dyDescent="0.25">
      <c r="A61" s="42"/>
      <c r="B61" s="14" t="s">
        <v>11</v>
      </c>
      <c r="C61" s="20">
        <f>'[1]Ενεργοί Χρήστες Διανομής, Πλήθο'!C77</f>
        <v>16</v>
      </c>
      <c r="D61" s="20"/>
      <c r="E61" s="20">
        <v>52.064999999999998</v>
      </c>
      <c r="F61" s="2"/>
    </row>
    <row r="62" spans="1:6" ht="19.5" customHeight="1" x14ac:dyDescent="0.25">
      <c r="A62" s="36"/>
      <c r="B62" s="17" t="s">
        <v>12</v>
      </c>
      <c r="C62" s="20"/>
      <c r="D62" s="20"/>
      <c r="E62" s="20"/>
      <c r="F62" s="2"/>
    </row>
    <row r="63" spans="1:6" ht="19.5" customHeight="1" x14ac:dyDescent="0.25">
      <c r="A63" s="24">
        <v>15</v>
      </c>
      <c r="B63" s="11" t="s">
        <v>26</v>
      </c>
      <c r="C63" s="12">
        <f>SUM(C64:C66)</f>
        <v>6409</v>
      </c>
      <c r="D63" s="12">
        <v>0</v>
      </c>
      <c r="E63" s="12">
        <v>852.66100000000006</v>
      </c>
      <c r="F63" s="18"/>
    </row>
    <row r="64" spans="1:6" ht="18.75" customHeight="1" x14ac:dyDescent="0.25">
      <c r="A64" s="25"/>
      <c r="B64" s="14" t="s">
        <v>10</v>
      </c>
      <c r="C64" s="20">
        <f>'[1]Ενεργοί Χρήστες Διανομής, Πλήθο'!C81</f>
        <v>6331</v>
      </c>
      <c r="D64" s="20"/>
      <c r="E64" s="20">
        <v>679.77200000000005</v>
      </c>
      <c r="F64" s="18"/>
    </row>
    <row r="65" spans="1:6" ht="19.5" customHeight="1" x14ac:dyDescent="0.25">
      <c r="A65" s="25"/>
      <c r="B65" s="14" t="s">
        <v>11</v>
      </c>
      <c r="C65" s="20">
        <f>'[1]Ενεργοί Χρήστες Διανομής, Πλήθο'!C82</f>
        <v>78</v>
      </c>
      <c r="D65" s="20"/>
      <c r="E65" s="20">
        <v>172.88900000000001</v>
      </c>
      <c r="F65" s="18"/>
    </row>
    <row r="66" spans="1:6" ht="19.5" customHeight="1" x14ac:dyDescent="0.25">
      <c r="A66" s="26"/>
      <c r="B66" s="17" t="s">
        <v>12</v>
      </c>
      <c r="C66" s="20"/>
      <c r="D66" s="20"/>
      <c r="E66" s="20"/>
      <c r="F66" s="18"/>
    </row>
    <row r="67" spans="1:6" ht="19.5" customHeight="1" x14ac:dyDescent="0.25">
      <c r="A67" s="21"/>
      <c r="B67" s="11" t="s">
        <v>27</v>
      </c>
      <c r="C67" s="12">
        <f>C7+C11+C15+C19+C23+C27+C31+C35+C39+C43+C47+C51+C55+C59+C63</f>
        <v>190353</v>
      </c>
      <c r="D67" s="12">
        <v>0</v>
      </c>
      <c r="E67" s="12">
        <v>144503.09</v>
      </c>
      <c r="F67" s="2"/>
    </row>
    <row r="68" spans="1:6" ht="19.5" customHeight="1" x14ac:dyDescent="0.25">
      <c r="A68" s="21"/>
      <c r="B68" s="21"/>
      <c r="C68" s="21"/>
      <c r="D68" s="21"/>
      <c r="E68" s="22"/>
      <c r="F68" s="2"/>
    </row>
    <row r="69" spans="1:6" ht="36" customHeight="1" x14ac:dyDescent="0.25">
      <c r="E69" s="23"/>
      <c r="F69" s="2"/>
    </row>
    <row r="70" spans="1:6" ht="19.5" customHeight="1" x14ac:dyDescent="0.25">
      <c r="F70" s="2"/>
    </row>
    <row r="71" spans="1:6" ht="19.5" customHeight="1" x14ac:dyDescent="0.25">
      <c r="E71" s="23"/>
      <c r="F71" s="2"/>
    </row>
    <row r="72" spans="1:6" ht="19.5" customHeight="1" x14ac:dyDescent="0.25">
      <c r="C72" s="23"/>
      <c r="D72" s="23"/>
      <c r="F72" s="2"/>
    </row>
    <row r="73" spans="1:6" ht="19.5" customHeight="1" x14ac:dyDescent="0.25">
      <c r="C73" s="23"/>
      <c r="D73" s="23"/>
      <c r="F73" s="2"/>
    </row>
    <row r="74" spans="1:6" ht="36" customHeight="1" x14ac:dyDescent="0.25">
      <c r="C74" s="23"/>
      <c r="D74" s="23"/>
      <c r="F74" s="2"/>
    </row>
    <row r="75" spans="1:6" ht="19.5" customHeight="1" x14ac:dyDescent="0.25">
      <c r="F75" s="2"/>
    </row>
    <row r="76" spans="1:6" ht="19.5" customHeight="1" x14ac:dyDescent="0.25">
      <c r="F76" s="2"/>
    </row>
    <row r="77" spans="1:6" ht="19.5" customHeight="1" x14ac:dyDescent="0.25">
      <c r="F77" s="2"/>
    </row>
    <row r="78" spans="1:6" ht="19.5" customHeight="1" x14ac:dyDescent="0.25">
      <c r="F78" s="2"/>
    </row>
    <row r="79" spans="1:6" ht="15.75" x14ac:dyDescent="0.25">
      <c r="F79" s="2"/>
    </row>
    <row r="80" spans="1:6" ht="19.5" customHeight="1" x14ac:dyDescent="0.25">
      <c r="F80" s="2"/>
    </row>
  </sheetData>
  <mergeCells count="21">
    <mergeCell ref="A55:A58"/>
    <mergeCell ref="A59:A62"/>
    <mergeCell ref="A63:A66"/>
    <mergeCell ref="A31:A34"/>
    <mergeCell ref="A35:A38"/>
    <mergeCell ref="A39:A42"/>
    <mergeCell ref="A43:A46"/>
    <mergeCell ref="A47:A50"/>
    <mergeCell ref="A51:A54"/>
    <mergeCell ref="A27:A30"/>
    <mergeCell ref="A1:E1"/>
    <mergeCell ref="A2:E2"/>
    <mergeCell ref="A3:B4"/>
    <mergeCell ref="A5:A6"/>
    <mergeCell ref="B5:B6"/>
    <mergeCell ref="C5:E5"/>
    <mergeCell ref="A7:A10"/>
    <mergeCell ref="A11:A14"/>
    <mergeCell ref="A15:A18"/>
    <mergeCell ref="A19:A22"/>
    <mergeCell ref="A23:A26"/>
  </mergeCells>
  <pageMargins left="0.7" right="0.7" top="0.75" bottom="0.75" header="0.3" footer="0.3"/>
  <customProperties>
    <customPr name="_pios_id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Upload to site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Menagias Konstantinos</dc:creator>
  <cp:lastModifiedBy>Menagias Konstantinos</cp:lastModifiedBy>
  <dcterms:created xsi:type="dcterms:W3CDTF">2023-10-20T06:32:34Z</dcterms:created>
  <dcterms:modified xsi:type="dcterms:W3CDTF">2023-10-24T09:18:04Z</dcterms:modified>
</cp:coreProperties>
</file>